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汇总" sheetId="1" r:id="rId1"/>
    <sheet name="镇街资源信息明细表" sheetId="2" r:id="rId2"/>
  </sheets>
  <definedNames>
    <definedName name="_xlnm.Print_Area" localSheetId="0">汇总!$A:$D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<sst xmlns="http://schemas.openxmlformats.org/spreadsheetml/2006/main" count="128" uniqueCount="38">
  <si>
    <t>陆丰市公共机构屋顶资源信息汇总表</t>
  </si>
  <si>
    <t>类别</t>
  </si>
  <si>
    <t>建构筑物屋顶测绘面积（单位：平方米）</t>
  </si>
  <si>
    <t>扣除面积（单位：平方米）</t>
  </si>
  <si>
    <t>光伏建设可使用面积（单位：平方米）</t>
  </si>
  <si>
    <t>教育</t>
  </si>
  <si>
    <t>医疗</t>
  </si>
  <si>
    <t>政府及其他</t>
  </si>
  <si>
    <t>合计</t>
  </si>
  <si>
    <t>拍卖标的资源信息明细表</t>
  </si>
  <si>
    <t>拍卖标的资源信息明细表仅供参考，拍卖按照标的的实际现状进行拍卖。</t>
  </si>
  <si>
    <t>序号</t>
  </si>
  <si>
    <t>镇街</t>
  </si>
  <si>
    <t>建构筑物屋顶测绘面积约（单位：平方米）</t>
  </si>
  <si>
    <t>光伏建设可使用面积约（单位：平方米）</t>
  </si>
  <si>
    <t>2024年用电量约（千瓦时）</t>
  </si>
  <si>
    <t>上英镇</t>
  </si>
  <si>
    <t>八万镇</t>
  </si>
  <si>
    <t>东海镇</t>
  </si>
  <si>
    <t>星都经济开发区</t>
  </si>
  <si>
    <t>陂洋镇</t>
  </si>
  <si>
    <t>博美镇</t>
  </si>
  <si>
    <t>城东街道</t>
  </si>
  <si>
    <t>大安镇（含大安农场）</t>
  </si>
  <si>
    <t>河东镇</t>
  </si>
  <si>
    <t>河西镇</t>
  </si>
  <si>
    <t>湖东镇</t>
  </si>
  <si>
    <t>甲东镇</t>
  </si>
  <si>
    <t>甲西镇</t>
  </si>
  <si>
    <t>甲子镇</t>
  </si>
  <si>
    <t>碣石镇</t>
  </si>
  <si>
    <t>金厢镇</t>
  </si>
  <si>
    <t>南塘镇</t>
  </si>
  <si>
    <t>内湖镇</t>
  </si>
  <si>
    <t>桥冲镇</t>
  </si>
  <si>
    <t>潭西镇</t>
  </si>
  <si>
    <t>西南镇</t>
  </si>
  <si>
    <t>铜锣湖农场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</si>
</sst>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43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1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134"/>
      <scheme val="minor"/>
    </font>
    <font>
      <b/>
      <sz val="18"/>
      <color theme="3"/>
      <name val="等线 Light"/>
      <charset val="134"/>
      <scheme val="major"/>
    </font>
    <font>
      <sz val="11"/>
      <color rgb="FF9C0006"/>
      <name val="等线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rgb="FF0061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65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rgb="FF3F3F76"/>
      <name val="等线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</borders>
  <cellStyleXfs count="1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>
      <protection locked="0"/>
    </xf>
    <xf numFmtId="0" fontId="0" fillId="0" borderId="0">
      <alignment vertical="center"/>
    </xf>
    <xf numFmtId="0" fontId="31" fillId="0" borderId="0" applyNumberFormat="0" applyFill="0" applyBorder="0" applyAlignment="0" applyProtection="0"/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5" borderId="10" applyNumberFormat="0" applyAlignment="0" applyProtection="0">
      <alignment vertical="center"/>
    </xf>
    <xf numFmtId="0" fontId="35" fillId="5" borderId="10" applyNumberFormat="0" applyAlignment="0" applyProtection="0">
      <alignment vertical="center"/>
    </xf>
    <xf numFmtId="0" fontId="36" fillId="6" borderId="12" applyNumberFormat="0" applyAlignment="0" applyProtection="0">
      <alignment vertical="center"/>
    </xf>
    <xf numFmtId="0" fontId="36" fillId="6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5" borderId="11" applyNumberFormat="0" applyAlignment="0" applyProtection="0">
      <alignment vertical="center"/>
    </xf>
    <xf numFmtId="0" fontId="41" fillId="5" borderId="11" applyNumberFormat="0" applyAlignment="0" applyProtection="0">
      <alignment vertical="center"/>
    </xf>
    <xf numFmtId="0" fontId="42" fillId="4" borderId="10" applyNumberFormat="0" applyAlignment="0" applyProtection="0">
      <alignment vertical="center"/>
    </xf>
    <xf numFmtId="0" fontId="42" fillId="4" borderId="10" applyNumberFormat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0" fillId="3" borderId="7" applyNumberFormat="0" applyFont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0" borderId="2" xfId="97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97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76" fontId="5" fillId="2" borderId="2" xfId="97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0" fontId="8" fillId="0" borderId="0" xfId="0" applyFont="1">
      <alignment vertical="center"/>
    </xf>
  </cellXfs>
  <cellStyles count="1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2 2" xfId="51"/>
    <cellStyle name="20% - 强调文字颜色 2 3" xfId="52"/>
    <cellStyle name="20% - 强调文字颜色 3 2" xfId="53"/>
    <cellStyle name="20% - 强调文字颜色 3 3" xfId="54"/>
    <cellStyle name="20% - 强调文字颜色 4 2" xfId="55"/>
    <cellStyle name="20% - 强调文字颜色 4 3" xfId="56"/>
    <cellStyle name="20% - 强调文字颜色 5 2" xfId="57"/>
    <cellStyle name="20% - 强调文字颜色 5 3" xfId="58"/>
    <cellStyle name="20% - 强调文字颜色 6 2" xfId="59"/>
    <cellStyle name="20% - 强调文字颜色 6 3" xfId="60"/>
    <cellStyle name="40% - 强调文字颜色 1 2" xfId="61"/>
    <cellStyle name="40% - 强调文字颜色 1 3" xfId="62"/>
    <cellStyle name="40% - 强调文字颜色 2 2" xfId="63"/>
    <cellStyle name="40% - 强调文字颜色 2 3" xfId="64"/>
    <cellStyle name="40% - 强调文字颜色 3 2" xfId="65"/>
    <cellStyle name="40% - 强调文字颜色 3 3" xfId="66"/>
    <cellStyle name="40% - 强调文字颜色 4 2" xfId="67"/>
    <cellStyle name="40% - 强调文字颜色 4 3" xfId="68"/>
    <cellStyle name="40% - 强调文字颜色 5 2" xfId="69"/>
    <cellStyle name="40% - 强调文字颜色 5 3" xfId="70"/>
    <cellStyle name="40% - 强调文字颜色 6 2" xfId="71"/>
    <cellStyle name="40% - 强调文字颜色 6 3" xfId="72"/>
    <cellStyle name="60% - 强调文字颜色 1 2" xfId="73"/>
    <cellStyle name="60% - 强调文字颜色 1 3" xfId="74"/>
    <cellStyle name="60% - 强调文字颜色 2 2" xfId="75"/>
    <cellStyle name="60% - 强调文字颜色 2 3" xfId="76"/>
    <cellStyle name="60% - 强调文字颜色 3 2" xfId="77"/>
    <cellStyle name="60% - 强调文字颜色 3 3" xfId="78"/>
    <cellStyle name="60% - 强调文字颜色 4 2" xfId="79"/>
    <cellStyle name="60% - 强调文字颜色 4 3" xfId="80"/>
    <cellStyle name="60% - 强调文字颜色 5 2" xfId="81"/>
    <cellStyle name="60% - 强调文字颜色 5 3" xfId="82"/>
    <cellStyle name="60% - 强调文字颜色 6 2" xfId="83"/>
    <cellStyle name="60% - 强调文字颜色 6 3" xfId="84"/>
    <cellStyle name="标题 1 2" xfId="85"/>
    <cellStyle name="标题 1 3" xfId="86"/>
    <cellStyle name="标题 2 2" xfId="87"/>
    <cellStyle name="标题 2 3" xfId="88"/>
    <cellStyle name="标题 3 2" xfId="89"/>
    <cellStyle name="标题 3 3" xfId="90"/>
    <cellStyle name="标题 4 2" xfId="91"/>
    <cellStyle name="标题 4 3" xfId="92"/>
    <cellStyle name="标题 5" xfId="93"/>
    <cellStyle name="标题 6" xfId="94"/>
    <cellStyle name="差 2" xfId="95"/>
    <cellStyle name="差 3" xfId="96"/>
    <cellStyle name="常规 2" xfId="97"/>
    <cellStyle name="常规 2 10" xfId="98"/>
    <cellStyle name="常规 2 2" xfId="99"/>
    <cellStyle name="常规 2 3" xfId="100"/>
    <cellStyle name="常规 2 4" xfId="101"/>
    <cellStyle name="常规 2 5" xfId="102"/>
    <cellStyle name="常规 2 6" xfId="103"/>
    <cellStyle name="常规 2 7" xfId="104"/>
    <cellStyle name="常规 2 8" xfId="105"/>
    <cellStyle name="常规 2 9" xfId="106"/>
    <cellStyle name="常规 3" xfId="107"/>
    <cellStyle name="常规 3 2" xfId="108"/>
    <cellStyle name="常规 3 3" xfId="109"/>
    <cellStyle name="常规 4" xfId="110"/>
    <cellStyle name="常规 4 2" xfId="111"/>
    <cellStyle name="常规 4 2 2" xfId="112"/>
    <cellStyle name="常规 4 2 2 2" xfId="113"/>
    <cellStyle name="常规 4 2 3" xfId="114"/>
    <cellStyle name="常规 4 2 3 2" xfId="115"/>
    <cellStyle name="常规 4 3" xfId="116"/>
    <cellStyle name="常规 4 3 2" xfId="117"/>
    <cellStyle name="常规 4 4" xfId="118"/>
    <cellStyle name="常规 4 4 2" xfId="119"/>
    <cellStyle name="常规 5" xfId="120"/>
    <cellStyle name="常规 5 2" xfId="121"/>
    <cellStyle name="常规 6" xfId="122"/>
    <cellStyle name="常规 7" xfId="123"/>
    <cellStyle name="常规 8" xfId="124"/>
    <cellStyle name="常规 9" xfId="125"/>
    <cellStyle name="好 2" xfId="126"/>
    <cellStyle name="好 3" xfId="127"/>
    <cellStyle name="汇总 2" xfId="128"/>
    <cellStyle name="汇总 3" xfId="129"/>
    <cellStyle name="计算 2" xfId="130"/>
    <cellStyle name="计算 3" xfId="131"/>
    <cellStyle name="检查单元格 2" xfId="132"/>
    <cellStyle name="检查单元格 3" xfId="133"/>
    <cellStyle name="解释性文本 2" xfId="134"/>
    <cellStyle name="解释性文本 3" xfId="135"/>
    <cellStyle name="警告文本 2" xfId="136"/>
    <cellStyle name="警告文本 3" xfId="137"/>
    <cellStyle name="链接单元格 2" xfId="138"/>
    <cellStyle name="链接单元格 3" xfId="139"/>
    <cellStyle name="强调文字颜色 1 2" xfId="140"/>
    <cellStyle name="强调文字颜色 1 3" xfId="141"/>
    <cellStyle name="强调文字颜色 2 2" xfId="142"/>
    <cellStyle name="强调文字颜色 2 3" xfId="143"/>
    <cellStyle name="强调文字颜色 3 2" xfId="144"/>
    <cellStyle name="强调文字颜色 3 3" xfId="145"/>
    <cellStyle name="强调文字颜色 4 2" xfId="146"/>
    <cellStyle name="强调文字颜色 4 3" xfId="147"/>
    <cellStyle name="强调文字颜色 5 2" xfId="148"/>
    <cellStyle name="强调文字颜色 5 3" xfId="149"/>
    <cellStyle name="强调文字颜色 6 2" xfId="150"/>
    <cellStyle name="强调文字颜色 6 3" xfId="151"/>
    <cellStyle name="适中 2" xfId="152"/>
    <cellStyle name="适中 3" xfId="153"/>
    <cellStyle name="输出 2" xfId="154"/>
    <cellStyle name="输出 3" xfId="155"/>
    <cellStyle name="输入 2" xfId="156"/>
    <cellStyle name="输入 3" xfId="157"/>
    <cellStyle name="注释 2" xfId="158"/>
    <cellStyle name="注释 3" xfId="159"/>
    <cellStyle name="注释 4" xfId="1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zoomScale="90" zoomScaleNormal="90" workbookViewId="0">
      <selection activeCell="D19" sqref="D19"/>
    </sheetView>
  </sheetViews>
  <sheetFormatPr defaultColWidth="9" defaultRowHeight="14.25"/>
  <cols>
    <col min="1" max="2" width="35.25" customWidth="1"/>
    <col min="3" max="3" width="23.75" customWidth="1"/>
    <col min="4" max="4" width="33.35" customWidth="1"/>
    <col min="5" max="5" width="10.35" customWidth="1"/>
    <col min="6" max="6" width="11.6" customWidth="1"/>
    <col min="7" max="7" width="9.5" customWidth="1"/>
    <col min="8" max="9" width="10.5" customWidth="1"/>
  </cols>
  <sheetData>
    <row r="1" ht="26.65" customHeight="1" spans="1:4">
      <c r="A1" s="26" t="s">
        <v>0</v>
      </c>
      <c r="B1" s="27"/>
      <c r="C1" s="27"/>
      <c r="D1" s="27"/>
    </row>
    <row r="2" ht="26.65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ht="26.65" customHeight="1" spans="1:5">
      <c r="A3" s="11" t="s">
        <v>5</v>
      </c>
      <c r="B3" s="12">
        <v>483506.9</v>
      </c>
      <c r="C3" s="13">
        <v>25504.23</v>
      </c>
      <c r="D3" s="13">
        <f>B3-C3</f>
        <v>458002.67</v>
      </c>
      <c r="E3" s="28"/>
    </row>
    <row r="4" ht="26.65" customHeight="1" spans="1:9">
      <c r="A4" s="11" t="s">
        <v>6</v>
      </c>
      <c r="B4" s="12">
        <v>62394.39</v>
      </c>
      <c r="C4" s="13">
        <v>3943.74</v>
      </c>
      <c r="D4" s="13">
        <f>B4-C4</f>
        <v>58450.65</v>
      </c>
      <c r="E4" s="28"/>
      <c r="F4" s="29"/>
      <c r="G4" s="29"/>
      <c r="H4" s="29"/>
      <c r="I4" s="30"/>
    </row>
    <row r="5" ht="26.85" customHeight="1" spans="1:9">
      <c r="A5" s="11" t="s">
        <v>7</v>
      </c>
      <c r="B5" s="12">
        <v>97252.53</v>
      </c>
      <c r="C5" s="13">
        <v>8068.31</v>
      </c>
      <c r="D5" s="13">
        <f>B5-C5</f>
        <v>89184.22</v>
      </c>
      <c r="E5" s="28"/>
      <c r="I5" s="30"/>
    </row>
    <row r="6" ht="26.85" customHeight="1" spans="1:9">
      <c r="A6" s="12" t="s">
        <v>8</v>
      </c>
      <c r="B6" s="13">
        <f>SUM(B3:B5)</f>
        <v>643153.82</v>
      </c>
      <c r="C6" s="13">
        <f>SUM(C3:C5)</f>
        <v>37516.28</v>
      </c>
      <c r="D6" s="13">
        <f>SUM(D3:D5)</f>
        <v>605637.54</v>
      </c>
      <c r="E6" s="28"/>
      <c r="F6" s="30"/>
      <c r="G6" s="30"/>
      <c r="H6" s="30"/>
      <c r="I6" s="30"/>
    </row>
    <row r="7" spans="4:9">
      <c r="D7" s="29"/>
      <c r="I7" s="30"/>
    </row>
    <row r="13" spans="4:4">
      <c r="D13" s="28"/>
    </row>
    <row r="19" spans="2:2">
      <c r="B19" s="31"/>
    </row>
    <row r="20" spans="2:2">
      <c r="B20" s="31"/>
    </row>
    <row r="21" spans="4:4">
      <c r="D21" s="28"/>
    </row>
    <row r="27" spans="4:4">
      <c r="D27" s="28"/>
    </row>
    <row r="31" spans="4:4">
      <c r="D31" s="28"/>
    </row>
    <row r="32" spans="4:4">
      <c r="D32" s="28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zoomScale="86" zoomScaleNormal="86" workbookViewId="0">
      <selection activeCell="A2" sqref="A2:G2"/>
    </sheetView>
  </sheetViews>
  <sheetFormatPr defaultColWidth="9" defaultRowHeight="14.25" outlineLevelCol="6"/>
  <cols>
    <col min="1" max="1" width="8.8" style="1"/>
    <col min="2" max="2" width="14.2" customWidth="1"/>
    <col min="3" max="3" width="10.3" customWidth="1"/>
    <col min="4" max="4" width="37.35" customWidth="1"/>
    <col min="5" max="5" width="25.15" customWidth="1"/>
    <col min="6" max="6" width="40.375" customWidth="1"/>
    <col min="7" max="7" width="29.0666666666667" style="2" customWidth="1"/>
  </cols>
  <sheetData>
    <row r="1" ht="18.75" spans="1:7">
      <c r="A1" s="3" t="s">
        <v>9</v>
      </c>
      <c r="B1" s="3"/>
      <c r="C1" s="3"/>
      <c r="D1" s="3"/>
      <c r="E1" s="3"/>
      <c r="F1" s="3"/>
      <c r="G1" s="3"/>
    </row>
    <row r="2" ht="40" customHeight="1" spans="1:7">
      <c r="A2" s="4" t="s">
        <v>10</v>
      </c>
      <c r="B2" s="5"/>
      <c r="C2" s="5"/>
      <c r="D2" s="5"/>
      <c r="E2" s="5"/>
      <c r="F2" s="5"/>
      <c r="G2" s="5"/>
    </row>
    <row r="3" ht="33" customHeight="1" spans="1:7">
      <c r="A3" s="6" t="s">
        <v>11</v>
      </c>
      <c r="B3" s="7" t="s">
        <v>12</v>
      </c>
      <c r="C3" s="8" t="s">
        <v>1</v>
      </c>
      <c r="D3" s="8" t="s">
        <v>13</v>
      </c>
      <c r="E3" s="8" t="s">
        <v>3</v>
      </c>
      <c r="F3" s="8" t="s">
        <v>14</v>
      </c>
      <c r="G3" s="9" t="s">
        <v>15</v>
      </c>
    </row>
    <row r="4" spans="1:7">
      <c r="A4" s="10">
        <v>1</v>
      </c>
      <c r="B4" s="7" t="s">
        <v>16</v>
      </c>
      <c r="C4" s="11" t="s">
        <v>5</v>
      </c>
      <c r="D4" s="12">
        <v>11489</v>
      </c>
      <c r="E4" s="13">
        <v>811.41</v>
      </c>
      <c r="F4" s="13">
        <f>D4-E4</f>
        <v>10677.59</v>
      </c>
      <c r="G4" s="14">
        <v>120868.62</v>
      </c>
    </row>
    <row r="5" spans="1:7">
      <c r="A5" s="15"/>
      <c r="B5" s="7"/>
      <c r="C5" s="11" t="s">
        <v>6</v>
      </c>
      <c r="D5" s="12">
        <v>790.53</v>
      </c>
      <c r="E5" s="13">
        <v>80.6</v>
      </c>
      <c r="F5" s="13">
        <f>D5-E5</f>
        <v>709.93</v>
      </c>
      <c r="G5" s="14">
        <v>46715.52</v>
      </c>
    </row>
    <row r="6" spans="1:7">
      <c r="A6" s="15"/>
      <c r="B6" s="7"/>
      <c r="C6" s="11" t="s">
        <v>7</v>
      </c>
      <c r="D6" s="12">
        <v>1639.39</v>
      </c>
      <c r="E6" s="13">
        <v>79.63</v>
      </c>
      <c r="F6" s="13">
        <f>D6-E6</f>
        <v>1559.76</v>
      </c>
      <c r="G6" s="14">
        <v>95413.41</v>
      </c>
    </row>
    <row r="7" spans="1:7">
      <c r="A7" s="16"/>
      <c r="B7" s="7"/>
      <c r="C7" s="12" t="s">
        <v>8</v>
      </c>
      <c r="D7" s="13">
        <f>SUM(D4:D6)</f>
        <v>13918.92</v>
      </c>
      <c r="E7" s="13">
        <f>SUM(E4:E6)</f>
        <v>971.64</v>
      </c>
      <c r="F7" s="13">
        <f>SUM(F4:F6)</f>
        <v>12947.28</v>
      </c>
      <c r="G7" s="14">
        <f>SUM(G4:G6)</f>
        <v>262997.55</v>
      </c>
    </row>
    <row r="8" spans="1:7">
      <c r="A8" s="10">
        <v>2</v>
      </c>
      <c r="B8" s="7" t="s">
        <v>17</v>
      </c>
      <c r="C8" s="11" t="s">
        <v>5</v>
      </c>
      <c r="D8" s="12">
        <v>7880.7</v>
      </c>
      <c r="E8" s="13">
        <v>199.92</v>
      </c>
      <c r="F8" s="13">
        <f t="shared" ref="F8:F10" si="0">D8-E8</f>
        <v>7680.78</v>
      </c>
      <c r="G8" s="14">
        <v>81961.39</v>
      </c>
    </row>
    <row r="9" spans="1:7">
      <c r="A9" s="15"/>
      <c r="B9" s="7"/>
      <c r="C9" s="11" t="s">
        <v>6</v>
      </c>
      <c r="D9" s="12">
        <v>829.32</v>
      </c>
      <c r="E9" s="13">
        <v>82.4</v>
      </c>
      <c r="F9" s="13">
        <f t="shared" si="0"/>
        <v>746.92</v>
      </c>
      <c r="G9" s="14">
        <v>17534608.1</v>
      </c>
    </row>
    <row r="10" spans="1:7">
      <c r="A10" s="15"/>
      <c r="B10" s="7"/>
      <c r="C10" s="11" t="s">
        <v>7</v>
      </c>
      <c r="D10" s="12">
        <v>1595.31</v>
      </c>
      <c r="E10" s="13">
        <v>11.18</v>
      </c>
      <c r="F10" s="13">
        <f t="shared" si="0"/>
        <v>1584.13</v>
      </c>
      <c r="G10" s="14">
        <v>173080.27</v>
      </c>
    </row>
    <row r="11" spans="1:7">
      <c r="A11" s="16"/>
      <c r="B11" s="7"/>
      <c r="C11" s="12" t="s">
        <v>8</v>
      </c>
      <c r="D11" s="13">
        <f t="shared" ref="D11:G11" si="1">SUM(D8:D10)</f>
        <v>10305.33</v>
      </c>
      <c r="E11" s="13">
        <f t="shared" si="1"/>
        <v>293.5</v>
      </c>
      <c r="F11" s="13">
        <f t="shared" si="1"/>
        <v>10011.83</v>
      </c>
      <c r="G11" s="14">
        <f t="shared" si="1"/>
        <v>17789649.76</v>
      </c>
    </row>
    <row r="12" spans="1:7">
      <c r="A12" s="10">
        <v>3</v>
      </c>
      <c r="B12" s="6" t="s">
        <v>18</v>
      </c>
      <c r="C12" s="11" t="s">
        <v>5</v>
      </c>
      <c r="D12" s="12">
        <v>115761.79</v>
      </c>
      <c r="E12" s="13">
        <v>8977.68</v>
      </c>
      <c r="F12" s="13">
        <f t="shared" ref="F12:F14" si="2">D12-E12</f>
        <v>106784.11</v>
      </c>
      <c r="G12" s="14">
        <v>6435302.84</v>
      </c>
    </row>
    <row r="13" spans="1:7">
      <c r="A13" s="15"/>
      <c r="B13" s="6"/>
      <c r="C13" s="11" t="s">
        <v>6</v>
      </c>
      <c r="D13" s="12">
        <v>28384.11</v>
      </c>
      <c r="E13" s="13">
        <v>1837.31</v>
      </c>
      <c r="F13" s="13">
        <f t="shared" si="2"/>
        <v>26546.8</v>
      </c>
      <c r="G13" s="14">
        <v>17460244.8</v>
      </c>
    </row>
    <row r="14" spans="1:7">
      <c r="A14" s="15"/>
      <c r="B14" s="6"/>
      <c r="C14" s="11" t="s">
        <v>7</v>
      </c>
      <c r="D14" s="12">
        <v>53390.42</v>
      </c>
      <c r="E14" s="13">
        <v>3334.36</v>
      </c>
      <c r="F14" s="13">
        <f t="shared" si="2"/>
        <v>50056.06</v>
      </c>
      <c r="G14" s="14">
        <v>9126054.12</v>
      </c>
    </row>
    <row r="15" spans="1:7">
      <c r="A15" s="16"/>
      <c r="B15" s="6"/>
      <c r="C15" s="12" t="s">
        <v>8</v>
      </c>
      <c r="D15" s="13">
        <f t="shared" ref="D15:G15" si="3">SUM(D12:D14)</f>
        <v>197536.32</v>
      </c>
      <c r="E15" s="13">
        <f t="shared" si="3"/>
        <v>14149.35</v>
      </c>
      <c r="F15" s="13">
        <f t="shared" si="3"/>
        <v>183386.97</v>
      </c>
      <c r="G15" s="14">
        <f t="shared" si="3"/>
        <v>33021601.76</v>
      </c>
    </row>
    <row r="16" spans="1:7">
      <c r="A16" s="10">
        <v>4</v>
      </c>
      <c r="B16" s="17" t="s">
        <v>19</v>
      </c>
      <c r="C16" s="11" t="s">
        <v>5</v>
      </c>
      <c r="D16" s="12">
        <v>2403.28</v>
      </c>
      <c r="E16" s="13">
        <v>19.17</v>
      </c>
      <c r="F16" s="13">
        <f t="shared" ref="F16:F18" si="4">D16-E16</f>
        <v>2384.11</v>
      </c>
      <c r="G16" s="14"/>
    </row>
    <row r="17" spans="1:7">
      <c r="A17" s="15"/>
      <c r="B17" s="17"/>
      <c r="C17" s="11" t="s">
        <v>6</v>
      </c>
      <c r="D17" s="12">
        <v>0</v>
      </c>
      <c r="E17" s="13">
        <v>0</v>
      </c>
      <c r="F17" s="13">
        <f t="shared" si="4"/>
        <v>0</v>
      </c>
      <c r="G17" s="14">
        <v>0</v>
      </c>
    </row>
    <row r="18" spans="1:7">
      <c r="A18" s="15"/>
      <c r="B18" s="17"/>
      <c r="C18" s="11" t="s">
        <v>7</v>
      </c>
      <c r="D18" s="12">
        <v>2217</v>
      </c>
      <c r="E18" s="13">
        <v>1553</v>
      </c>
      <c r="F18" s="13">
        <f t="shared" si="4"/>
        <v>664</v>
      </c>
      <c r="G18" s="14"/>
    </row>
    <row r="19" spans="1:7">
      <c r="A19" s="16"/>
      <c r="B19" s="18"/>
      <c r="C19" s="12" t="s">
        <v>8</v>
      </c>
      <c r="D19" s="13">
        <f t="shared" ref="D19:F19" si="5">SUM(D16:D18)</f>
        <v>4620.28</v>
      </c>
      <c r="E19" s="13">
        <f t="shared" si="5"/>
        <v>1572.17</v>
      </c>
      <c r="F19" s="13">
        <f t="shared" si="5"/>
        <v>3048.11</v>
      </c>
      <c r="G19" s="14"/>
    </row>
    <row r="20" spans="1:7">
      <c r="A20" s="10">
        <v>5</v>
      </c>
      <c r="B20" s="19" t="s">
        <v>20</v>
      </c>
      <c r="C20" s="11" t="s">
        <v>5</v>
      </c>
      <c r="D20" s="12">
        <v>16476.53</v>
      </c>
      <c r="E20" s="13">
        <v>1256.13</v>
      </c>
      <c r="F20" s="13">
        <f t="shared" ref="F20:F22" si="6">D20-E20</f>
        <v>15220.4</v>
      </c>
      <c r="G20" s="14">
        <v>327633.18</v>
      </c>
    </row>
    <row r="21" spans="1:7">
      <c r="A21" s="15"/>
      <c r="B21" s="20"/>
      <c r="C21" s="11" t="s">
        <v>6</v>
      </c>
      <c r="D21" s="12">
        <v>992.2</v>
      </c>
      <c r="E21" s="13">
        <v>37</v>
      </c>
      <c r="F21" s="13">
        <f t="shared" si="6"/>
        <v>955.2</v>
      </c>
      <c r="G21" s="14">
        <v>51219.08</v>
      </c>
    </row>
    <row r="22" spans="1:7">
      <c r="A22" s="15"/>
      <c r="B22" s="20"/>
      <c r="C22" s="11" t="s">
        <v>7</v>
      </c>
      <c r="D22" s="12">
        <v>2249.56</v>
      </c>
      <c r="E22" s="13">
        <v>0</v>
      </c>
      <c r="F22" s="13">
        <f t="shared" si="6"/>
        <v>2249.56</v>
      </c>
      <c r="G22" s="14">
        <v>163876.5</v>
      </c>
    </row>
    <row r="23" spans="1:7">
      <c r="A23" s="16"/>
      <c r="B23" s="21"/>
      <c r="C23" s="12" t="s">
        <v>8</v>
      </c>
      <c r="D23" s="13">
        <f t="shared" ref="D23:F23" si="7">SUM(D20:D22)</f>
        <v>19718.29</v>
      </c>
      <c r="E23" s="13">
        <f t="shared" si="7"/>
        <v>1293.13</v>
      </c>
      <c r="F23" s="13">
        <f t="shared" si="7"/>
        <v>18425.16</v>
      </c>
      <c r="G23" s="14"/>
    </row>
    <row r="24" spans="1:7">
      <c r="A24" s="10">
        <v>6</v>
      </c>
      <c r="B24" s="19" t="s">
        <v>21</v>
      </c>
      <c r="C24" s="11" t="s">
        <v>5</v>
      </c>
      <c r="D24" s="12">
        <v>15557.46</v>
      </c>
      <c r="E24" s="13">
        <v>706.8</v>
      </c>
      <c r="F24" s="13">
        <f t="shared" ref="F24:F26" si="8">D24-E24</f>
        <v>14850.66</v>
      </c>
      <c r="G24" s="14">
        <v>316575.91</v>
      </c>
    </row>
    <row r="25" spans="1:7">
      <c r="A25" s="15"/>
      <c r="B25" s="20"/>
      <c r="C25" s="11" t="s">
        <v>6</v>
      </c>
      <c r="D25" s="12">
        <v>1402.49</v>
      </c>
      <c r="E25" s="13">
        <v>72.88</v>
      </c>
      <c r="F25" s="13">
        <f t="shared" si="8"/>
        <v>1329.61</v>
      </c>
      <c r="G25" s="14">
        <v>193175.91</v>
      </c>
    </row>
    <row r="26" spans="1:7">
      <c r="A26" s="15"/>
      <c r="B26" s="20"/>
      <c r="C26" s="11" t="s">
        <v>7</v>
      </c>
      <c r="D26" s="12">
        <v>3077.7</v>
      </c>
      <c r="E26" s="13">
        <v>158.27</v>
      </c>
      <c r="F26" s="13">
        <f t="shared" si="8"/>
        <v>2919.43</v>
      </c>
      <c r="G26" s="14">
        <v>231285.2</v>
      </c>
    </row>
    <row r="27" spans="1:7">
      <c r="A27" s="16"/>
      <c r="B27" s="21"/>
      <c r="C27" s="12" t="s">
        <v>8</v>
      </c>
      <c r="D27" s="13">
        <f t="shared" ref="D27:F27" si="9">SUM(D24:D26)</f>
        <v>20037.65</v>
      </c>
      <c r="E27" s="13">
        <f t="shared" si="9"/>
        <v>937.95</v>
      </c>
      <c r="F27" s="13">
        <f t="shared" si="9"/>
        <v>19099.7</v>
      </c>
      <c r="G27" s="14"/>
    </row>
    <row r="28" spans="1:7">
      <c r="A28" s="10">
        <v>7</v>
      </c>
      <c r="B28" s="19" t="s">
        <v>22</v>
      </c>
      <c r="C28" s="11" t="s">
        <v>5</v>
      </c>
      <c r="D28" s="12">
        <v>13611.92</v>
      </c>
      <c r="E28" s="13">
        <v>231.18</v>
      </c>
      <c r="F28" s="13">
        <f t="shared" ref="F28:F30" si="10">D28-E28</f>
        <v>13380.74</v>
      </c>
      <c r="G28" s="14">
        <v>186075.52</v>
      </c>
    </row>
    <row r="29" spans="1:7">
      <c r="A29" s="15"/>
      <c r="B29" s="20"/>
      <c r="C29" s="11" t="s">
        <v>6</v>
      </c>
      <c r="D29" s="12">
        <v>235.04</v>
      </c>
      <c r="E29" s="13">
        <v>0</v>
      </c>
      <c r="F29" s="13">
        <f t="shared" si="10"/>
        <v>235.04</v>
      </c>
      <c r="G29" s="14">
        <v>44839.66</v>
      </c>
    </row>
    <row r="30" spans="1:7">
      <c r="A30" s="15"/>
      <c r="B30" s="20"/>
      <c r="C30" s="11" t="s">
        <v>7</v>
      </c>
      <c r="D30" s="12">
        <v>3372.76</v>
      </c>
      <c r="E30" s="13">
        <v>22.2</v>
      </c>
      <c r="F30" s="13">
        <f t="shared" si="10"/>
        <v>3350.56</v>
      </c>
      <c r="G30" s="14">
        <v>467575.96</v>
      </c>
    </row>
    <row r="31" spans="1:7">
      <c r="A31" s="16"/>
      <c r="B31" s="21"/>
      <c r="C31" s="12" t="s">
        <v>8</v>
      </c>
      <c r="D31" s="13">
        <f t="shared" ref="D31" si="11">SUM(D28:D30)</f>
        <v>17219.72</v>
      </c>
      <c r="E31" s="13">
        <f t="shared" ref="E31" si="12">SUM(E28:E30)</f>
        <v>253.38</v>
      </c>
      <c r="F31" s="13">
        <f t="shared" ref="F31" si="13">SUM(F28:F30)</f>
        <v>16966.34</v>
      </c>
      <c r="G31" s="14"/>
    </row>
    <row r="32" spans="1:7">
      <c r="A32" s="10">
        <v>8</v>
      </c>
      <c r="B32" s="22" t="s">
        <v>23</v>
      </c>
      <c r="C32" s="11" t="s">
        <v>5</v>
      </c>
      <c r="D32" s="12">
        <v>15542.77</v>
      </c>
      <c r="E32" s="13">
        <v>112.72</v>
      </c>
      <c r="F32" s="13">
        <f t="shared" ref="F32:F34" si="14">D32-E32</f>
        <v>15430.05</v>
      </c>
      <c r="G32" s="14">
        <v>350451.31</v>
      </c>
    </row>
    <row r="33" spans="1:7">
      <c r="A33" s="15"/>
      <c r="B33" s="17"/>
      <c r="C33" s="11" t="s">
        <v>6</v>
      </c>
      <c r="D33" s="12">
        <v>741.75</v>
      </c>
      <c r="E33" s="13">
        <v>56.2</v>
      </c>
      <c r="F33" s="13">
        <f t="shared" si="14"/>
        <v>685.55</v>
      </c>
      <c r="G33" s="14">
        <v>936.39</v>
      </c>
    </row>
    <row r="34" spans="1:7">
      <c r="A34" s="15"/>
      <c r="B34" s="17"/>
      <c r="C34" s="11" t="s">
        <v>7</v>
      </c>
      <c r="D34" s="12">
        <v>2664.95</v>
      </c>
      <c r="E34" s="13">
        <v>139.19</v>
      </c>
      <c r="F34" s="13">
        <f t="shared" si="14"/>
        <v>2525.76</v>
      </c>
      <c r="G34" s="14">
        <v>190505.86</v>
      </c>
    </row>
    <row r="35" spans="1:7">
      <c r="A35" s="16"/>
      <c r="B35" s="18"/>
      <c r="C35" s="12" t="s">
        <v>8</v>
      </c>
      <c r="D35" s="13">
        <f t="shared" ref="D35" si="15">SUM(D32:D34)</f>
        <v>18949.47</v>
      </c>
      <c r="E35" s="13">
        <f t="shared" ref="E35" si="16">SUM(E32:E34)</f>
        <v>308.11</v>
      </c>
      <c r="F35" s="13">
        <f t="shared" ref="F35" si="17">SUM(F32:F34)</f>
        <v>18641.36</v>
      </c>
      <c r="G35" s="14"/>
    </row>
    <row r="36" spans="1:7">
      <c r="A36" s="10">
        <v>9</v>
      </c>
      <c r="B36" s="19" t="s">
        <v>24</v>
      </c>
      <c r="C36" s="11" t="s">
        <v>5</v>
      </c>
      <c r="D36" s="12">
        <v>21905.6</v>
      </c>
      <c r="E36" s="13">
        <v>1979.64</v>
      </c>
      <c r="F36" s="13">
        <f t="shared" ref="F36:F38" si="18">D36-E36</f>
        <v>19925.96</v>
      </c>
      <c r="G36" s="14">
        <v>1482179.78</v>
      </c>
    </row>
    <row r="37" spans="1:7">
      <c r="A37" s="15"/>
      <c r="B37" s="20"/>
      <c r="C37" s="11" t="s">
        <v>6</v>
      </c>
      <c r="D37" s="12">
        <v>651.6</v>
      </c>
      <c r="E37" s="13">
        <v>107.36</v>
      </c>
      <c r="F37" s="13">
        <f t="shared" si="18"/>
        <v>544.24</v>
      </c>
      <c r="G37" s="14">
        <v>52220.64</v>
      </c>
    </row>
    <row r="38" spans="1:7">
      <c r="A38" s="15"/>
      <c r="B38" s="20"/>
      <c r="C38" s="11" t="s">
        <v>7</v>
      </c>
      <c r="D38" s="12">
        <v>914.05</v>
      </c>
      <c r="E38" s="13">
        <v>148.24</v>
      </c>
      <c r="F38" s="13">
        <f t="shared" si="18"/>
        <v>765.81</v>
      </c>
      <c r="G38" s="14">
        <v>333942.18</v>
      </c>
    </row>
    <row r="39" s="1" customFormat="1" spans="1:7">
      <c r="A39" s="16"/>
      <c r="B39" s="21"/>
      <c r="C39" s="23" t="s">
        <v>8</v>
      </c>
      <c r="D39" s="24">
        <f t="shared" ref="D39" si="19">SUM(D36:D38)</f>
        <v>23471.25</v>
      </c>
      <c r="E39" s="24">
        <f t="shared" ref="E39" si="20">SUM(E36:E38)</f>
        <v>2235.24</v>
      </c>
      <c r="F39" s="24">
        <f t="shared" ref="F39" si="21">SUM(F36:F38)</f>
        <v>21236.01</v>
      </c>
      <c r="G39" s="25"/>
    </row>
    <row r="40" spans="1:7">
      <c r="A40" s="10">
        <v>10</v>
      </c>
      <c r="B40" s="19" t="s">
        <v>25</v>
      </c>
      <c r="C40" s="11" t="s">
        <v>5</v>
      </c>
      <c r="D40" s="12">
        <v>12376.49</v>
      </c>
      <c r="E40" s="13">
        <v>99.43</v>
      </c>
      <c r="F40" s="13">
        <f t="shared" ref="F40:F42" si="22">D40-E40</f>
        <v>12277.06</v>
      </c>
      <c r="G40" s="14">
        <v>166898.11</v>
      </c>
    </row>
    <row r="41" spans="1:7">
      <c r="A41" s="15"/>
      <c r="B41" s="20"/>
      <c r="C41" s="11" t="s">
        <v>6</v>
      </c>
      <c r="D41" s="12">
        <v>1296.85</v>
      </c>
      <c r="E41" s="13">
        <v>159.01</v>
      </c>
      <c r="F41" s="13">
        <f t="shared" si="22"/>
        <v>1137.84</v>
      </c>
      <c r="G41" s="14">
        <v>60064.8</v>
      </c>
    </row>
    <row r="42" spans="1:7">
      <c r="A42" s="15"/>
      <c r="B42" s="20"/>
      <c r="C42" s="11" t="s">
        <v>7</v>
      </c>
      <c r="D42" s="12">
        <v>2548.82</v>
      </c>
      <c r="E42" s="13">
        <v>61.16</v>
      </c>
      <c r="F42" s="13">
        <f t="shared" si="22"/>
        <v>2487.66</v>
      </c>
      <c r="G42" s="14">
        <v>214754.8</v>
      </c>
    </row>
    <row r="43" spans="1:7">
      <c r="A43" s="16"/>
      <c r="B43" s="21"/>
      <c r="C43" s="12" t="s">
        <v>8</v>
      </c>
      <c r="D43" s="13">
        <f t="shared" ref="D43" si="23">SUM(D40:D42)</f>
        <v>16222.16</v>
      </c>
      <c r="E43" s="13">
        <f t="shared" ref="E43" si="24">SUM(E40:E42)</f>
        <v>319.6</v>
      </c>
      <c r="F43" s="13">
        <f t="shared" ref="F43" si="25">SUM(F40:F42)</f>
        <v>15902.56</v>
      </c>
      <c r="G43" s="14"/>
    </row>
    <row r="44" spans="1:7">
      <c r="A44" s="10">
        <v>11</v>
      </c>
      <c r="B44" s="19" t="s">
        <v>26</v>
      </c>
      <c r="C44" s="11" t="s">
        <v>5</v>
      </c>
      <c r="D44" s="12">
        <v>20585.24</v>
      </c>
      <c r="E44" s="13">
        <v>552.37</v>
      </c>
      <c r="F44" s="13">
        <f t="shared" ref="F44:F46" si="26">D44-E44</f>
        <v>20032.87</v>
      </c>
      <c r="G44" s="14">
        <v>309816.71</v>
      </c>
    </row>
    <row r="45" spans="1:7">
      <c r="A45" s="15"/>
      <c r="B45" s="20"/>
      <c r="C45" s="11" t="s">
        <v>6</v>
      </c>
      <c r="D45" s="12">
        <v>1057.27</v>
      </c>
      <c r="E45" s="13">
        <v>66.39</v>
      </c>
      <c r="F45" s="13">
        <f t="shared" si="26"/>
        <v>990.88</v>
      </c>
      <c r="G45" s="14">
        <v>249992</v>
      </c>
    </row>
    <row r="46" spans="1:7">
      <c r="A46" s="15"/>
      <c r="B46" s="20"/>
      <c r="C46" s="11" t="s">
        <v>7</v>
      </c>
      <c r="D46" s="12">
        <v>1475.71</v>
      </c>
      <c r="E46" s="13">
        <v>123.54</v>
      </c>
      <c r="F46" s="13">
        <f t="shared" si="26"/>
        <v>1352.17</v>
      </c>
      <c r="G46" s="14">
        <v>258957</v>
      </c>
    </row>
    <row r="47" spans="1:7">
      <c r="A47" s="16"/>
      <c r="B47" s="21"/>
      <c r="C47" s="12" t="s">
        <v>8</v>
      </c>
      <c r="D47" s="13">
        <f t="shared" ref="D47" si="27">SUM(D44:D46)</f>
        <v>23118.22</v>
      </c>
      <c r="E47" s="13">
        <f t="shared" ref="E47" si="28">SUM(E44:E46)</f>
        <v>742.3</v>
      </c>
      <c r="F47" s="13">
        <f t="shared" ref="F47" si="29">SUM(F44:F46)</f>
        <v>22375.92</v>
      </c>
      <c r="G47" s="14"/>
    </row>
    <row r="48" spans="1:7">
      <c r="A48" s="10">
        <v>12</v>
      </c>
      <c r="B48" s="19" t="s">
        <v>27</v>
      </c>
      <c r="C48" s="11" t="s">
        <v>5</v>
      </c>
      <c r="D48" s="12">
        <v>22668.87</v>
      </c>
      <c r="E48" s="13">
        <v>2797.84</v>
      </c>
      <c r="F48" s="13">
        <f t="shared" ref="F48:F50" si="30">D48-E48</f>
        <v>19871.03</v>
      </c>
      <c r="G48" s="14">
        <v>592067.47</v>
      </c>
    </row>
    <row r="49" spans="1:7">
      <c r="A49" s="15"/>
      <c r="B49" s="20"/>
      <c r="C49" s="11" t="s">
        <v>6</v>
      </c>
      <c r="D49" s="12">
        <v>992.12</v>
      </c>
      <c r="E49" s="13">
        <v>74.27</v>
      </c>
      <c r="F49" s="13">
        <f t="shared" si="30"/>
        <v>917.85</v>
      </c>
      <c r="G49" s="14">
        <v>105084.62</v>
      </c>
    </row>
    <row r="50" spans="1:7">
      <c r="A50" s="15"/>
      <c r="B50" s="20"/>
      <c r="C50" s="11" t="s">
        <v>7</v>
      </c>
      <c r="D50" s="12">
        <v>2518.76</v>
      </c>
      <c r="E50" s="13">
        <v>27.41</v>
      </c>
      <c r="F50" s="13">
        <f t="shared" si="30"/>
        <v>2491.35</v>
      </c>
      <c r="G50" s="14">
        <v>21658.84</v>
      </c>
    </row>
    <row r="51" spans="1:7">
      <c r="A51" s="16"/>
      <c r="B51" s="21"/>
      <c r="C51" s="12" t="s">
        <v>8</v>
      </c>
      <c r="D51" s="13">
        <f t="shared" ref="D51" si="31">SUM(D48:D50)</f>
        <v>26179.75</v>
      </c>
      <c r="E51" s="13">
        <f t="shared" ref="E51" si="32">SUM(E48:E50)</f>
        <v>2899.52</v>
      </c>
      <c r="F51" s="13">
        <f t="shared" ref="F51" si="33">SUM(F48:F50)</f>
        <v>23280.23</v>
      </c>
      <c r="G51" s="14"/>
    </row>
    <row r="52" spans="1:7">
      <c r="A52" s="10">
        <v>13</v>
      </c>
      <c r="B52" s="19" t="s">
        <v>28</v>
      </c>
      <c r="C52" s="11" t="s">
        <v>5</v>
      </c>
      <c r="D52" s="12">
        <v>30503.59</v>
      </c>
      <c r="E52" s="13">
        <v>1218.21</v>
      </c>
      <c r="F52" s="13">
        <f t="shared" ref="F52:F54" si="34">D52-E52</f>
        <v>29285.38</v>
      </c>
      <c r="G52" s="14">
        <v>531205.12</v>
      </c>
    </row>
    <row r="53" spans="1:7">
      <c r="A53" s="15"/>
      <c r="B53" s="20"/>
      <c r="C53" s="11" t="s">
        <v>6</v>
      </c>
      <c r="D53" s="12">
        <v>1671.22</v>
      </c>
      <c r="E53" s="13">
        <v>215.23</v>
      </c>
      <c r="F53" s="13">
        <f t="shared" si="34"/>
        <v>1455.99</v>
      </c>
      <c r="G53" s="14">
        <v>134973.14</v>
      </c>
    </row>
    <row r="54" spans="1:7">
      <c r="A54" s="15"/>
      <c r="B54" s="20"/>
      <c r="C54" s="11" t="s">
        <v>7</v>
      </c>
      <c r="D54" s="12">
        <v>1079.39</v>
      </c>
      <c r="E54" s="13">
        <v>15.6</v>
      </c>
      <c r="F54" s="13">
        <f t="shared" si="34"/>
        <v>1063.79</v>
      </c>
      <c r="G54" s="14">
        <v>257206.77</v>
      </c>
    </row>
    <row r="55" spans="1:7">
      <c r="A55" s="16"/>
      <c r="B55" s="21"/>
      <c r="C55" s="12" t="s">
        <v>8</v>
      </c>
      <c r="D55" s="13">
        <f t="shared" ref="D55" si="35">SUM(D52:D54)</f>
        <v>33254.2</v>
      </c>
      <c r="E55" s="13">
        <f t="shared" ref="E55" si="36">SUM(E52:E54)</f>
        <v>1449.04</v>
      </c>
      <c r="F55" s="13">
        <f t="shared" ref="F55" si="37">SUM(F52:F54)</f>
        <v>31805.16</v>
      </c>
      <c r="G55" s="14"/>
    </row>
    <row r="56" spans="1:7">
      <c r="A56" s="10">
        <v>14</v>
      </c>
      <c r="B56" s="19" t="s">
        <v>29</v>
      </c>
      <c r="C56" s="11" t="s">
        <v>5</v>
      </c>
      <c r="D56" s="12">
        <v>35955.68</v>
      </c>
      <c r="E56" s="13">
        <v>1901.36</v>
      </c>
      <c r="F56" s="13">
        <f t="shared" ref="F56:F58" si="38">D56-E56</f>
        <v>34054.32</v>
      </c>
      <c r="G56" s="14">
        <v>1639613.67</v>
      </c>
    </row>
    <row r="57" spans="1:7">
      <c r="A57" s="15"/>
      <c r="B57" s="20"/>
      <c r="C57" s="11" t="s">
        <v>6</v>
      </c>
      <c r="D57" s="12">
        <v>4156.45</v>
      </c>
      <c r="E57" s="13">
        <v>28.89</v>
      </c>
      <c r="F57" s="13">
        <f t="shared" si="38"/>
        <v>4127.56</v>
      </c>
      <c r="G57" s="14">
        <v>7277136.18</v>
      </c>
    </row>
    <row r="58" spans="1:7">
      <c r="A58" s="15"/>
      <c r="B58" s="20"/>
      <c r="C58" s="11" t="s">
        <v>7</v>
      </c>
      <c r="D58" s="12">
        <v>3297.09</v>
      </c>
      <c r="E58" s="13">
        <v>50.17</v>
      </c>
      <c r="F58" s="13">
        <f t="shared" si="38"/>
        <v>3246.92</v>
      </c>
      <c r="G58" s="14">
        <v>212257.41</v>
      </c>
    </row>
    <row r="59" spans="1:7">
      <c r="A59" s="16"/>
      <c r="B59" s="21"/>
      <c r="C59" s="12" t="s">
        <v>8</v>
      </c>
      <c r="D59" s="13">
        <f t="shared" ref="D59" si="39">SUM(D56:D58)</f>
        <v>43409.22</v>
      </c>
      <c r="E59" s="13">
        <f t="shared" ref="E59" si="40">SUM(E56:E58)</f>
        <v>1980.42</v>
      </c>
      <c r="F59" s="13">
        <f t="shared" ref="F59" si="41">SUM(F56:F58)</f>
        <v>41428.8</v>
      </c>
      <c r="G59" s="14"/>
    </row>
    <row r="60" spans="1:7">
      <c r="A60" s="10">
        <v>15</v>
      </c>
      <c r="B60" s="19" t="s">
        <v>30</v>
      </c>
      <c r="C60" s="11" t="s">
        <v>5</v>
      </c>
      <c r="D60" s="12">
        <v>35514.33</v>
      </c>
      <c r="E60" s="13">
        <v>1471.11</v>
      </c>
      <c r="F60" s="13">
        <f t="shared" ref="F60:F62" si="42">D60-E60</f>
        <v>34043.22</v>
      </c>
      <c r="G60" s="14">
        <v>1319475.8</v>
      </c>
    </row>
    <row r="61" spans="1:7">
      <c r="A61" s="15"/>
      <c r="B61" s="20"/>
      <c r="C61" s="11" t="s">
        <v>6</v>
      </c>
      <c r="D61" s="12">
        <v>10516.87</v>
      </c>
      <c r="E61" s="13">
        <v>327.35</v>
      </c>
      <c r="F61" s="13">
        <f t="shared" si="42"/>
        <v>10189.52</v>
      </c>
      <c r="G61" s="14">
        <v>4617600</v>
      </c>
    </row>
    <row r="62" spans="1:7">
      <c r="A62" s="15"/>
      <c r="B62" s="20"/>
      <c r="C62" s="11" t="s">
        <v>7</v>
      </c>
      <c r="D62" s="12">
        <v>3100.92</v>
      </c>
      <c r="E62" s="13">
        <v>224.71</v>
      </c>
      <c r="F62" s="13">
        <f t="shared" si="42"/>
        <v>2876.21</v>
      </c>
      <c r="G62" s="14">
        <v>79968.2</v>
      </c>
    </row>
    <row r="63" spans="1:7">
      <c r="A63" s="16"/>
      <c r="B63" s="21"/>
      <c r="C63" s="12" t="s">
        <v>8</v>
      </c>
      <c r="D63" s="13">
        <f t="shared" ref="D63" si="43">SUM(D60:D62)</f>
        <v>49132.12</v>
      </c>
      <c r="E63" s="13">
        <f t="shared" ref="E63" si="44">SUM(E60:E62)</f>
        <v>2023.17</v>
      </c>
      <c r="F63" s="13">
        <f t="shared" ref="F63" si="45">SUM(F60:F62)</f>
        <v>47108.95</v>
      </c>
      <c r="G63" s="14"/>
    </row>
    <row r="64" spans="1:7">
      <c r="A64" s="10">
        <v>16</v>
      </c>
      <c r="B64" s="19" t="s">
        <v>31</v>
      </c>
      <c r="C64" s="11" t="s">
        <v>5</v>
      </c>
      <c r="D64" s="12">
        <v>14825.47</v>
      </c>
      <c r="E64" s="13">
        <v>1604.74</v>
      </c>
      <c r="F64" s="13">
        <f t="shared" ref="F64:F66" si="46">D64-E64</f>
        <v>13220.73</v>
      </c>
      <c r="G64" s="14">
        <v>254397.97</v>
      </c>
    </row>
    <row r="65" spans="1:7">
      <c r="A65" s="15"/>
      <c r="B65" s="20"/>
      <c r="C65" s="11" t="s">
        <v>6</v>
      </c>
      <c r="D65" s="12">
        <v>550.82</v>
      </c>
      <c r="E65" s="13">
        <v>39.36</v>
      </c>
      <c r="F65" s="13">
        <f t="shared" si="46"/>
        <v>511.46</v>
      </c>
      <c r="G65" s="14">
        <v>73094.34</v>
      </c>
    </row>
    <row r="66" spans="1:7">
      <c r="A66" s="15"/>
      <c r="B66" s="20"/>
      <c r="C66" s="11" t="s">
        <v>7</v>
      </c>
      <c r="D66" s="12">
        <v>2287.44</v>
      </c>
      <c r="E66" s="13">
        <v>193.58</v>
      </c>
      <c r="F66" s="13">
        <f t="shared" si="46"/>
        <v>2093.86</v>
      </c>
      <c r="G66" s="14">
        <v>336076.2</v>
      </c>
    </row>
    <row r="67" spans="1:7">
      <c r="A67" s="16"/>
      <c r="B67" s="21"/>
      <c r="C67" s="12" t="s">
        <v>8</v>
      </c>
      <c r="D67" s="13">
        <f t="shared" ref="D67" si="47">SUM(D64:D66)</f>
        <v>17663.73</v>
      </c>
      <c r="E67" s="13">
        <f t="shared" ref="E67" si="48">SUM(E64:E66)</f>
        <v>1837.68</v>
      </c>
      <c r="F67" s="13">
        <f t="shared" ref="F67" si="49">SUM(F64:F66)</f>
        <v>15826.05</v>
      </c>
      <c r="G67" s="14"/>
    </row>
    <row r="68" spans="1:7">
      <c r="A68" s="10">
        <v>17</v>
      </c>
      <c r="B68" s="19" t="s">
        <v>32</v>
      </c>
      <c r="C68" s="11" t="s">
        <v>5</v>
      </c>
      <c r="D68" s="12">
        <v>32535.37</v>
      </c>
      <c r="E68" s="13">
        <v>560.93</v>
      </c>
      <c r="F68" s="13">
        <f t="shared" ref="F68:F70" si="50">D68-E68</f>
        <v>31974.44</v>
      </c>
      <c r="G68" s="14">
        <v>931682.57</v>
      </c>
    </row>
    <row r="69" spans="1:7">
      <c r="A69" s="15"/>
      <c r="B69" s="20"/>
      <c r="C69" s="11" t="s">
        <v>6</v>
      </c>
      <c r="D69" s="12">
        <v>2217.05</v>
      </c>
      <c r="E69" s="13">
        <v>97.75</v>
      </c>
      <c r="F69" s="13">
        <f t="shared" si="50"/>
        <v>2119.3</v>
      </c>
      <c r="G69" s="14">
        <v>344281.6</v>
      </c>
    </row>
    <row r="70" spans="1:7">
      <c r="A70" s="15"/>
      <c r="B70" s="20"/>
      <c r="C70" s="11" t="s">
        <v>7</v>
      </c>
      <c r="D70" s="12">
        <v>1951.98</v>
      </c>
      <c r="E70" s="13">
        <v>40.26</v>
      </c>
      <c r="F70" s="13">
        <f t="shared" si="50"/>
        <v>1911.72</v>
      </c>
      <c r="G70" s="14">
        <v>91896.6</v>
      </c>
    </row>
    <row r="71" spans="1:7">
      <c r="A71" s="16"/>
      <c r="B71" s="21"/>
      <c r="C71" s="12" t="s">
        <v>8</v>
      </c>
      <c r="D71" s="13">
        <f t="shared" ref="D71" si="51">SUM(D68:D70)</f>
        <v>36704.4</v>
      </c>
      <c r="E71" s="13">
        <f t="shared" ref="E71" si="52">SUM(E68:E70)</f>
        <v>698.94</v>
      </c>
      <c r="F71" s="13">
        <f t="shared" ref="F71" si="53">SUM(F68:F70)</f>
        <v>36005.46</v>
      </c>
      <c r="G71" s="14"/>
    </row>
    <row r="72" spans="1:7">
      <c r="A72" s="10">
        <v>18</v>
      </c>
      <c r="B72" s="19" t="s">
        <v>33</v>
      </c>
      <c r="C72" s="11" t="s">
        <v>5</v>
      </c>
      <c r="D72" s="12">
        <v>12460.64</v>
      </c>
      <c r="E72" s="13">
        <v>132.58</v>
      </c>
      <c r="F72" s="13">
        <f t="shared" ref="F72:F74" si="54">D72-E72</f>
        <v>12328.06</v>
      </c>
      <c r="G72" s="14">
        <v>265097.15</v>
      </c>
    </row>
    <row r="73" spans="1:7">
      <c r="A73" s="15"/>
      <c r="B73" s="20"/>
      <c r="C73" s="11" t="s">
        <v>6</v>
      </c>
      <c r="D73" s="12">
        <v>1308.93</v>
      </c>
      <c r="E73" s="13">
        <v>141.45</v>
      </c>
      <c r="F73" s="13">
        <f t="shared" si="54"/>
        <v>1167.48</v>
      </c>
      <c r="G73" s="14">
        <v>90835.49</v>
      </c>
    </row>
    <row r="74" spans="1:7">
      <c r="A74" s="15"/>
      <c r="B74" s="20"/>
      <c r="C74" s="11" t="s">
        <v>7</v>
      </c>
      <c r="D74" s="12">
        <v>1923.94</v>
      </c>
      <c r="E74" s="13">
        <v>47.19</v>
      </c>
      <c r="F74" s="13">
        <f t="shared" si="54"/>
        <v>1876.75</v>
      </c>
      <c r="G74" s="14">
        <v>128481.2</v>
      </c>
    </row>
    <row r="75" spans="1:7">
      <c r="A75" s="16"/>
      <c r="B75" s="21"/>
      <c r="C75" s="12" t="s">
        <v>8</v>
      </c>
      <c r="D75" s="13">
        <f t="shared" ref="D75" si="55">SUM(D72:D74)</f>
        <v>15693.51</v>
      </c>
      <c r="E75" s="13">
        <f t="shared" ref="E75" si="56">SUM(E72:E74)</f>
        <v>321.22</v>
      </c>
      <c r="F75" s="13">
        <f t="shared" ref="F75" si="57">SUM(F72:F74)</f>
        <v>15372.29</v>
      </c>
      <c r="G75" s="14"/>
    </row>
    <row r="76" spans="1:7">
      <c r="A76" s="10">
        <v>19</v>
      </c>
      <c r="B76" s="19" t="s">
        <v>34</v>
      </c>
      <c r="C76" s="11" t="s">
        <v>5</v>
      </c>
      <c r="D76" s="12">
        <v>13704.78</v>
      </c>
      <c r="E76" s="13">
        <v>77.27</v>
      </c>
      <c r="F76" s="13">
        <f t="shared" ref="F76:F78" si="58">D76-E76</f>
        <v>13627.51</v>
      </c>
      <c r="G76" s="14">
        <v>243277.05</v>
      </c>
    </row>
    <row r="77" spans="1:7">
      <c r="A77" s="15"/>
      <c r="B77" s="20"/>
      <c r="C77" s="11" t="s">
        <v>6</v>
      </c>
      <c r="D77" s="12">
        <v>1265.74</v>
      </c>
      <c r="E77" s="13">
        <v>166.25</v>
      </c>
      <c r="F77" s="13">
        <f t="shared" si="58"/>
        <v>1099.49</v>
      </c>
      <c r="G77" s="14">
        <v>55283.66</v>
      </c>
    </row>
    <row r="78" spans="1:7">
      <c r="A78" s="15"/>
      <c r="B78" s="20"/>
      <c r="C78" s="11" t="s">
        <v>7</v>
      </c>
      <c r="D78" s="12">
        <v>1733.74</v>
      </c>
      <c r="E78" s="13">
        <v>33.23</v>
      </c>
      <c r="F78" s="13">
        <f t="shared" si="58"/>
        <v>1700.51</v>
      </c>
      <c r="G78" s="14">
        <v>118101.75</v>
      </c>
    </row>
    <row r="79" spans="1:7">
      <c r="A79" s="16"/>
      <c r="B79" s="21"/>
      <c r="C79" s="12" t="s">
        <v>8</v>
      </c>
      <c r="D79" s="13">
        <f t="shared" ref="D79" si="59">SUM(D76:D78)</f>
        <v>16704.26</v>
      </c>
      <c r="E79" s="13">
        <f t="shared" ref="E79" si="60">SUM(E76:E78)</f>
        <v>276.75</v>
      </c>
      <c r="F79" s="13">
        <f t="shared" ref="F79" si="61">SUM(F76:F78)</f>
        <v>16427.51</v>
      </c>
      <c r="G79" s="14"/>
    </row>
    <row r="80" spans="1:7">
      <c r="A80" s="10">
        <v>20</v>
      </c>
      <c r="B80" s="19" t="s">
        <v>35</v>
      </c>
      <c r="C80" s="11" t="s">
        <v>5</v>
      </c>
      <c r="D80" s="12">
        <v>13670.06</v>
      </c>
      <c r="E80" s="13">
        <v>152.98</v>
      </c>
      <c r="F80" s="13">
        <f t="shared" ref="F80:F82" si="62">D80-E80</f>
        <v>13517.08</v>
      </c>
      <c r="G80" s="14">
        <v>240243.12</v>
      </c>
    </row>
    <row r="81" spans="1:7">
      <c r="A81" s="15"/>
      <c r="B81" s="20"/>
      <c r="C81" s="11" t="s">
        <v>6</v>
      </c>
      <c r="D81" s="12">
        <v>1808.15</v>
      </c>
      <c r="E81" s="13">
        <v>172.14</v>
      </c>
      <c r="F81" s="13">
        <f t="shared" si="62"/>
        <v>1636.01</v>
      </c>
      <c r="G81" s="14">
        <v>319768</v>
      </c>
    </row>
    <row r="82" spans="1:7">
      <c r="A82" s="15"/>
      <c r="B82" s="20"/>
      <c r="C82" s="11" t="s">
        <v>7</v>
      </c>
      <c r="D82" s="12">
        <v>1561.24</v>
      </c>
      <c r="E82" s="13">
        <v>64.47</v>
      </c>
      <c r="F82" s="13">
        <f t="shared" si="62"/>
        <v>1496.77</v>
      </c>
      <c r="G82" s="14">
        <v>199769</v>
      </c>
    </row>
    <row r="83" spans="1:7">
      <c r="A83" s="16"/>
      <c r="B83" s="21"/>
      <c r="C83" s="12" t="s">
        <v>8</v>
      </c>
      <c r="D83" s="13">
        <f t="shared" ref="D83" si="63">SUM(D80:D82)</f>
        <v>17039.45</v>
      </c>
      <c r="E83" s="13">
        <f t="shared" ref="E83" si="64">SUM(E80:E82)</f>
        <v>389.59</v>
      </c>
      <c r="F83" s="13">
        <f t="shared" ref="F83" si="65">SUM(F80:F82)</f>
        <v>16649.86</v>
      </c>
      <c r="G83" s="14"/>
    </row>
    <row r="84" spans="1:7">
      <c r="A84" s="10">
        <v>21</v>
      </c>
      <c r="B84" s="19" t="s">
        <v>36</v>
      </c>
      <c r="C84" s="11" t="s">
        <v>5</v>
      </c>
      <c r="D84" s="12">
        <v>12146.22</v>
      </c>
      <c r="E84" s="13">
        <v>448.83</v>
      </c>
      <c r="F84" s="13">
        <f t="shared" ref="F84:F86" si="66">D84-E84</f>
        <v>11697.39</v>
      </c>
      <c r="G84" s="14">
        <v>190653.74</v>
      </c>
    </row>
    <row r="85" spans="1:7">
      <c r="A85" s="15"/>
      <c r="B85" s="20"/>
      <c r="C85" s="11" t="s">
        <v>6</v>
      </c>
      <c r="D85" s="12">
        <v>1140.4</v>
      </c>
      <c r="E85" s="13">
        <v>149.67</v>
      </c>
      <c r="F85" s="13">
        <f t="shared" si="66"/>
        <v>990.73</v>
      </c>
      <c r="G85" s="14">
        <v>76269.61</v>
      </c>
    </row>
    <row r="86" spans="1:7">
      <c r="A86" s="15"/>
      <c r="B86" s="20"/>
      <c r="C86" s="11" t="s">
        <v>7</v>
      </c>
      <c r="D86" s="12">
        <v>2652.36</v>
      </c>
      <c r="E86" s="13">
        <v>1740.92</v>
      </c>
      <c r="F86" s="13">
        <f t="shared" si="66"/>
        <v>911.44</v>
      </c>
      <c r="G86" s="14">
        <v>217787.84</v>
      </c>
    </row>
    <row r="87" spans="1:7">
      <c r="A87" s="16"/>
      <c r="B87" s="21"/>
      <c r="C87" s="12" t="s">
        <v>8</v>
      </c>
      <c r="D87" s="13">
        <f t="shared" ref="D87" si="67">SUM(D84:D86)</f>
        <v>15938.98</v>
      </c>
      <c r="E87" s="13">
        <f t="shared" ref="E87" si="68">SUM(E84:E86)</f>
        <v>2339.42</v>
      </c>
      <c r="F87" s="13">
        <f t="shared" ref="F87" si="69">SUM(F84:F86)</f>
        <v>13599.56</v>
      </c>
      <c r="G87" s="14"/>
    </row>
    <row r="88" spans="1:7">
      <c r="A88" s="10">
        <v>22</v>
      </c>
      <c r="B88" s="19" t="s">
        <v>37</v>
      </c>
      <c r="C88" s="11" t="s">
        <v>5</v>
      </c>
      <c r="D88" s="12">
        <v>5931.11</v>
      </c>
      <c r="E88" s="13">
        <v>128.5</v>
      </c>
      <c r="F88" s="13">
        <f t="shared" ref="F88:F90" si="70">D88-E88</f>
        <v>5802.61</v>
      </c>
      <c r="G88" s="14">
        <v>115357.82</v>
      </c>
    </row>
    <row r="89" spans="1:7">
      <c r="A89" s="15"/>
      <c r="B89" s="20"/>
      <c r="C89" s="11" t="s">
        <v>6</v>
      </c>
      <c r="D89" s="12">
        <v>0</v>
      </c>
      <c r="E89" s="13">
        <v>0</v>
      </c>
      <c r="F89" s="13">
        <f t="shared" si="70"/>
        <v>0</v>
      </c>
      <c r="G89" s="14">
        <v>0</v>
      </c>
    </row>
    <row r="90" spans="1:7">
      <c r="A90" s="15"/>
      <c r="B90" s="20"/>
      <c r="C90" s="11" t="s">
        <v>7</v>
      </c>
      <c r="D90" s="12">
        <v>0</v>
      </c>
      <c r="E90" s="13">
        <v>0</v>
      </c>
      <c r="F90" s="13">
        <v>0</v>
      </c>
      <c r="G90" s="14">
        <v>0</v>
      </c>
    </row>
    <row r="91" spans="1:7">
      <c r="A91" s="16"/>
      <c r="B91" s="21"/>
      <c r="C91" s="12" t="s">
        <v>8</v>
      </c>
      <c r="D91" s="13">
        <f t="shared" ref="D91" si="71">SUM(D88:D90)</f>
        <v>5931.11</v>
      </c>
      <c r="E91" s="13">
        <f t="shared" ref="E91" si="72">SUM(E88:E90)</f>
        <v>128.5</v>
      </c>
      <c r="F91" s="13">
        <f t="shared" ref="F91" si="73">SUM(F88:F90)</f>
        <v>5802.61</v>
      </c>
      <c r="G91" s="14"/>
    </row>
  </sheetData>
  <mergeCells count="46">
    <mergeCell ref="A1:G1"/>
    <mergeCell ref="A2:G2"/>
    <mergeCell ref="A4:A7"/>
    <mergeCell ref="A8:A11"/>
    <mergeCell ref="A12:A15"/>
    <mergeCell ref="A16:A19"/>
    <mergeCell ref="A20:A23"/>
    <mergeCell ref="A24:A27"/>
    <mergeCell ref="A28:A31"/>
    <mergeCell ref="A32:A35"/>
    <mergeCell ref="A36:A39"/>
    <mergeCell ref="A40:A43"/>
    <mergeCell ref="A44:A47"/>
    <mergeCell ref="A48:A51"/>
    <mergeCell ref="A52:A55"/>
    <mergeCell ref="A56:A59"/>
    <mergeCell ref="A60:A63"/>
    <mergeCell ref="A64:A67"/>
    <mergeCell ref="A68:A71"/>
    <mergeCell ref="A72:A75"/>
    <mergeCell ref="A76:A79"/>
    <mergeCell ref="A80:A83"/>
    <mergeCell ref="A84:A87"/>
    <mergeCell ref="A88:A91"/>
    <mergeCell ref="B4:B7"/>
    <mergeCell ref="B8:B11"/>
    <mergeCell ref="B12:B15"/>
    <mergeCell ref="B16:B19"/>
    <mergeCell ref="B20:B23"/>
    <mergeCell ref="B24:B27"/>
    <mergeCell ref="B28:B31"/>
    <mergeCell ref="B32:B35"/>
    <mergeCell ref="B36:B39"/>
    <mergeCell ref="B40:B43"/>
    <mergeCell ref="B44:B47"/>
    <mergeCell ref="B48:B51"/>
    <mergeCell ref="B52:B55"/>
    <mergeCell ref="B56:B59"/>
    <mergeCell ref="B60:B63"/>
    <mergeCell ref="B64:B67"/>
    <mergeCell ref="B68:B71"/>
    <mergeCell ref="B72:B75"/>
    <mergeCell ref="B76:B79"/>
    <mergeCell ref="B80:B83"/>
    <mergeCell ref="B84:B87"/>
    <mergeCell ref="B88:B9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镇街资源信息明细表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jtmkt</dc:creator>
  <cp:lastModifiedBy>Lowbill</cp:lastModifiedBy>
  <dcterms:created xsi:type="dcterms:W3CDTF">2023-04-11T13:23:00Z</dcterms:created>
  <cp:lastPrinted>2024-08-08T01:17:00Z</cp:lastPrinted>
  <dcterms:modified xsi:type="dcterms:W3CDTF">2025-05-19T01:42:50Z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8F6B2E8228E74A2383924D128EFE05A9_13</vt:lpwstr>
  </property>
  <property fmtid="{D5CDD505-2E9C-101B-9397-08002B2CF9AE}" pid="3" name="KSOProductBuildVer">
    <vt:lpwstr>2052-12.1.0.20784</vt:lpwstr>
  </property>
</Properties>
</file>